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9D0FBC72DD0450F7/Desktop/Michelle MPC/Accounts/2025-2026 accounts/"/>
    </mc:Choice>
  </mc:AlternateContent>
  <xr:revisionPtr revIDLastSave="5" documentId="8_{2811584D-5AC3-4FB5-8AAF-D6842FCE26B0}" xr6:coauthVersionLast="47" xr6:coauthVersionMax="47" xr10:uidLastSave="{33AFB432-33F2-4366-9108-73B8F6DFCFF4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58" i="1" l="1"/>
  <c r="Q57" i="1"/>
  <c r="Q56" i="1"/>
  <c r="Q55" i="1"/>
  <c r="Q54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17" i="1"/>
  <c r="Q16" i="1"/>
  <c r="Q15" i="1"/>
  <c r="Q14" i="1"/>
  <c r="Q13" i="1"/>
  <c r="Q12" i="1"/>
  <c r="Q11" i="1"/>
  <c r="Q10" i="1"/>
  <c r="Q7" i="1"/>
  <c r="Q68" i="1" s="1"/>
  <c r="Q53" i="1"/>
  <c r="P29" i="1"/>
  <c r="Q29" i="1" s="1"/>
  <c r="P28" i="1"/>
  <c r="Q28" i="1" s="1"/>
  <c r="P27" i="1"/>
  <c r="Q27" i="1" s="1"/>
  <c r="P26" i="1"/>
  <c r="Q26" i="1" s="1"/>
  <c r="P25" i="1"/>
  <c r="Q25" i="1" s="1"/>
  <c r="P24" i="1"/>
  <c r="Q24" i="1" s="1"/>
  <c r="P23" i="1"/>
  <c r="Q23" i="1" s="1"/>
  <c r="P22" i="1"/>
  <c r="Q22" i="1" s="1"/>
  <c r="P21" i="1"/>
  <c r="Q21" i="1" s="1"/>
  <c r="P20" i="1"/>
  <c r="Q20" i="1" s="1"/>
  <c r="P19" i="1"/>
  <c r="Q19" i="1" s="1"/>
  <c r="P18" i="1"/>
  <c r="Q18" i="1" s="1"/>
  <c r="P16" i="1"/>
  <c r="P15" i="1"/>
  <c r="P14" i="1"/>
  <c r="P13" i="1"/>
  <c r="P12" i="1"/>
  <c r="P11" i="1"/>
  <c r="P9" i="1"/>
  <c r="Q9" i="1" s="1"/>
  <c r="O68" i="1"/>
  <c r="N68" i="1"/>
  <c r="M68" i="1"/>
  <c r="L68" i="1"/>
  <c r="K68" i="1"/>
  <c r="J68" i="1"/>
  <c r="I68" i="1"/>
  <c r="H68" i="1"/>
  <c r="G68" i="1"/>
  <c r="F68" i="1"/>
  <c r="E68" i="1"/>
  <c r="P68" i="1" l="1"/>
</calcChain>
</file>

<file path=xl/sharedStrings.xml><?xml version="1.0" encoding="utf-8"?>
<sst xmlns="http://schemas.openxmlformats.org/spreadsheetml/2006/main" count="79" uniqueCount="75">
  <si>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</si>
  <si>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</si>
  <si>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</si>
  <si>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</si>
  <si>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</si>
  <si>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</si>
  <si>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</si>
  <si>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</si>
  <si>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</si>
  <si>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</si>
  <si>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</si>
  <si>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Community Centre</t>
  </si>
  <si>
    <t>Village Green</t>
  </si>
  <si>
    <t>New Play / Exercise  Equipment</t>
  </si>
  <si>
    <t>Filing Cabinets (2)</t>
  </si>
  <si>
    <t>Notice Boards (4)</t>
  </si>
  <si>
    <t>Litter Bins (2)</t>
  </si>
  <si>
    <t>Storage Facility on Village Green</t>
  </si>
  <si>
    <t>Storage Facility Capital Enhancements</t>
  </si>
  <si>
    <t>Bus Shelter</t>
  </si>
  <si>
    <t>Dog Waste Bins</t>
  </si>
  <si>
    <t>Sand Bin</t>
  </si>
  <si>
    <t>Grit Bins (4)</t>
  </si>
  <si>
    <t>Stepladder</t>
  </si>
  <si>
    <t>Strimmer</t>
  </si>
  <si>
    <t>Hedge Cutter</t>
  </si>
  <si>
    <t>Cable</t>
  </si>
  <si>
    <t>Bandstand</t>
  </si>
  <si>
    <t>Defibrillator</t>
  </si>
  <si>
    <t>MCC fence</t>
  </si>
  <si>
    <t>new grit Bin</t>
  </si>
  <si>
    <t>a new sign and map</t>
  </si>
  <si>
    <t>Coppice lane sign</t>
  </si>
  <si>
    <t>Statue</t>
  </si>
  <si>
    <t>Tubs</t>
  </si>
  <si>
    <t>Defribulator</t>
  </si>
  <si>
    <t>Cobra trimmer (2)</t>
  </si>
  <si>
    <t>wheel barrow</t>
  </si>
  <si>
    <t>cordless pruner</t>
  </si>
  <si>
    <t>wolf secateurs (2)</t>
  </si>
  <si>
    <t>Karcher hedge trimmer</t>
  </si>
  <si>
    <t>planters (4)</t>
  </si>
  <si>
    <t>fuel can</t>
  </si>
  <si>
    <t>Spare battery</t>
  </si>
  <si>
    <t>lights for Village green/hall</t>
  </si>
  <si>
    <t>Band stand rails</t>
  </si>
  <si>
    <t>APNR cameras</t>
  </si>
  <si>
    <t>picnic tables</t>
  </si>
  <si>
    <t>Travellers rest structure</t>
  </si>
  <si>
    <t>Sculpture</t>
  </si>
  <si>
    <t>Speed cameras</t>
  </si>
  <si>
    <t>Village Notice board</t>
  </si>
  <si>
    <t>TV for Cameras</t>
  </si>
  <si>
    <t>Mobile Camera</t>
  </si>
  <si>
    <t>Defib Hill Lane</t>
  </si>
  <si>
    <t>Bins for playground and VG</t>
  </si>
  <si>
    <t>playgournd equipment</t>
  </si>
  <si>
    <t>Value of Fixed Assets</t>
  </si>
  <si>
    <t>Notes</t>
  </si>
  <si>
    <t>new picnic tables</t>
  </si>
  <si>
    <t>solar panels for speed camera1668</t>
  </si>
  <si>
    <t>new benches</t>
  </si>
  <si>
    <t>new laptop</t>
  </si>
  <si>
    <t>new printer</t>
  </si>
  <si>
    <t>2024/25</t>
  </si>
  <si>
    <t>2025/26</t>
  </si>
  <si>
    <t>** revised after valuaion 4/10/24</t>
  </si>
  <si>
    <t>ASSET LIST</t>
  </si>
  <si>
    <t>fridge</t>
  </si>
  <si>
    <t>gazebos</t>
  </si>
  <si>
    <t>tables</t>
  </si>
  <si>
    <t>new screen</t>
  </si>
  <si>
    <t>Gates for VG</t>
  </si>
  <si>
    <t>depreciation= 20% year on year from 2025/2026  until nil+</t>
  </si>
  <si>
    <t>items have been scrapped from stroage unite during August 2025 will  be removed from asset list for 2026/27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</si>
</sst>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1" fontId="0" fillId="0" borderId="0" xfId="0" applyNumberFormat="1"/>
    <xf numFmtId="1" fontId="0" fillId="0" borderId="0" xfId="0" quotePrefix="1" applyNumberFormat="1"/>
    <xf numFmtId="1" fontId="0" fillId="0" borderId="0" xfId="0" applyNumberFormat="1" applyFill="1"/>
    <xf numFmtId="0" fontId="0" fillId="0" borderId="0" xfId="0" applyFill="1"/>
    <xf numFmtId="1" fontId="1" fillId="0" borderId="0" xfId="0" applyNumberFormat="1" applyFont="1" applyFill="1"/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3"/>
  <sheetViews>
    <sheetView tabSelected="1" topLeftCell="A56" workbookViewId="0">
      <selection activeCell="Q79" sqref="Q79"/>
    </sheetView>
  </sheetViews>
  <sheetFormatPr defaultRowHeight="14.4" x14ac:dyDescent="0.3"/>
  <cols>
    <col min="3" max="3" width="4.77734375" customWidth="1"/>
    <col min="5" max="8" width="8.88671875" hidden="1" customWidth="1"/>
    <col min="9" max="14" width="8.88671875" customWidth="1"/>
    <col min="16" max="17" width="8.88671875" style="2"/>
  </cols>
  <sheetData>
    <row r="1" spans="1:18" x14ac:dyDescent="0.3">
      <c r="A1" t="s">
        <v>67</v>
      </c>
    </row>
    <row r="2" spans="1:18" x14ac:dyDescent="0.3">
      <c r="E2" t="s">
        <v>0</v>
      </c>
      <c r="F2" t="s">
        <v>1</v>
      </c>
      <c r="G2" t="s">
        <v>2</v>
      </c>
      <c r="H2" t="s">
        <v>3</v>
      </c>
      <c r="I2" t="s">
        <v>4</v>
      </c>
      <c r="J2" t="s">
        <v>5</v>
      </c>
      <c r="K2" t="s">
        <v>6</v>
      </c>
      <c r="L2" t="s">
        <v>7</v>
      </c>
      <c r="M2" t="s">
        <v>8</v>
      </c>
      <c r="N2" t="s">
        <v>9</v>
      </c>
      <c r="O2" t="s">
        <v>10</v>
      </c>
      <c r="P2" s="3" t="s">
        <v>64</v>
      </c>
      <c r="Q2" s="3" t="s">
        <v>65</v>
      </c>
    </row>
    <row r="4" spans="1:18" s="5" customFormat="1" x14ac:dyDescent="0.3">
      <c r="A4" s="5" t="s">
        <v>11</v>
      </c>
      <c r="E4" s="5">
        <v>336972</v>
      </c>
      <c r="F4" s="5">
        <v>336972</v>
      </c>
      <c r="G4" s="5">
        <v>336972</v>
      </c>
      <c r="H4" s="5">
        <v>336972</v>
      </c>
      <c r="I4" s="5">
        <v>336972</v>
      </c>
      <c r="J4" s="5">
        <v>336972</v>
      </c>
      <c r="K4" s="5">
        <v>336972</v>
      </c>
      <c r="L4" s="5">
        <v>336972</v>
      </c>
      <c r="M4" s="5">
        <v>336972</v>
      </c>
      <c r="N4" s="5">
        <v>336972</v>
      </c>
      <c r="O4" s="5">
        <v>336972</v>
      </c>
      <c r="P4" s="4">
        <v>490000</v>
      </c>
      <c r="Q4" s="6">
        <v>490000</v>
      </c>
      <c r="R4" s="7" t="s">
        <v>66</v>
      </c>
    </row>
    <row r="5" spans="1:18" s="5" customFormat="1" x14ac:dyDescent="0.3">
      <c r="P5" s="4"/>
      <c r="Q5" s="6"/>
      <c r="R5" s="7"/>
    </row>
    <row r="6" spans="1:18" x14ac:dyDescent="0.3">
      <c r="A6" t="s">
        <v>12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 s="2">
        <v>1</v>
      </c>
      <c r="Q6" s="2">
        <v>1</v>
      </c>
    </row>
    <row r="7" spans="1:18" x14ac:dyDescent="0.3">
      <c r="A7" t="s">
        <v>13</v>
      </c>
      <c r="E7">
        <v>10495</v>
      </c>
      <c r="F7">
        <v>10495</v>
      </c>
      <c r="G7">
        <v>16177</v>
      </c>
      <c r="H7">
        <v>19687</v>
      </c>
      <c r="I7" s="1">
        <v>19687</v>
      </c>
      <c r="J7">
        <v>19687</v>
      </c>
      <c r="K7">
        <v>19687</v>
      </c>
      <c r="L7">
        <v>19687</v>
      </c>
      <c r="M7">
        <v>19687</v>
      </c>
      <c r="N7">
        <v>19687</v>
      </c>
      <c r="O7">
        <v>1</v>
      </c>
      <c r="P7" s="2">
        <v>983</v>
      </c>
      <c r="Q7" s="2">
        <f>P7*(1-20%)</f>
        <v>786.40000000000009</v>
      </c>
    </row>
    <row r="8" spans="1:18" x14ac:dyDescent="0.3">
      <c r="A8" t="s">
        <v>14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</row>
    <row r="9" spans="1:18" x14ac:dyDescent="0.3">
      <c r="A9" t="s">
        <v>15</v>
      </c>
      <c r="E9">
        <v>1400</v>
      </c>
      <c r="F9">
        <v>1400</v>
      </c>
      <c r="G9">
        <v>1400</v>
      </c>
      <c r="H9">
        <v>1400</v>
      </c>
      <c r="I9" s="1">
        <v>1400</v>
      </c>
      <c r="J9">
        <v>1400</v>
      </c>
      <c r="K9">
        <v>1400</v>
      </c>
      <c r="L9">
        <v>1400</v>
      </c>
      <c r="M9">
        <v>700</v>
      </c>
      <c r="N9">
        <v>700</v>
      </c>
      <c r="O9">
        <v>0</v>
      </c>
      <c r="P9" s="2">
        <f t="shared" ref="P9" si="0">SUM(H9*25%/5)</f>
        <v>70</v>
      </c>
      <c r="Q9" s="2">
        <f>P9*(1-20%)</f>
        <v>56</v>
      </c>
    </row>
    <row r="10" spans="1:18" x14ac:dyDescent="0.3">
      <c r="A10" t="s">
        <v>16</v>
      </c>
      <c r="E10">
        <v>42</v>
      </c>
      <c r="F10">
        <v>42</v>
      </c>
      <c r="G10">
        <v>42</v>
      </c>
      <c r="H10">
        <v>42</v>
      </c>
      <c r="I10">
        <v>42</v>
      </c>
      <c r="J10">
        <v>42</v>
      </c>
      <c r="K10">
        <v>42</v>
      </c>
      <c r="L10">
        <v>42</v>
      </c>
      <c r="M10">
        <v>42</v>
      </c>
      <c r="N10">
        <v>42</v>
      </c>
      <c r="O10">
        <v>0</v>
      </c>
      <c r="Q10" s="2">
        <f t="shared" ref="Q10:Q52" si="1">P10*(1-20%)</f>
        <v>0</v>
      </c>
    </row>
    <row r="11" spans="1:18" x14ac:dyDescent="0.3">
      <c r="A11" t="s">
        <v>17</v>
      </c>
      <c r="E11">
        <v>12531</v>
      </c>
      <c r="F11">
        <v>12531</v>
      </c>
      <c r="G11">
        <v>12531</v>
      </c>
      <c r="H11">
        <v>12531</v>
      </c>
      <c r="I11" s="1">
        <v>12531</v>
      </c>
      <c r="J11">
        <v>12531</v>
      </c>
      <c r="K11">
        <v>12531</v>
      </c>
      <c r="L11">
        <v>12531</v>
      </c>
      <c r="M11">
        <v>12531</v>
      </c>
      <c r="N11">
        <v>12531</v>
      </c>
      <c r="O11">
        <v>5000</v>
      </c>
      <c r="P11" s="2">
        <f t="shared" ref="P11:P16" si="2">SUM(H11*25%/5)</f>
        <v>626.54999999999995</v>
      </c>
      <c r="Q11" s="2">
        <f t="shared" si="1"/>
        <v>501.24</v>
      </c>
    </row>
    <row r="12" spans="1:18" x14ac:dyDescent="0.3">
      <c r="A12" t="s">
        <v>18</v>
      </c>
      <c r="E12">
        <v>4833</v>
      </c>
      <c r="F12">
        <v>4833</v>
      </c>
      <c r="G12">
        <v>4833</v>
      </c>
      <c r="H12">
        <v>4833</v>
      </c>
      <c r="I12" s="1">
        <v>4833</v>
      </c>
      <c r="J12">
        <v>4833</v>
      </c>
      <c r="K12">
        <v>4833</v>
      </c>
      <c r="L12">
        <v>4833</v>
      </c>
      <c r="M12">
        <v>4833</v>
      </c>
      <c r="N12">
        <v>4833</v>
      </c>
      <c r="O12">
        <v>0</v>
      </c>
      <c r="P12" s="2">
        <f t="shared" si="2"/>
        <v>241.65</v>
      </c>
      <c r="Q12" s="2">
        <f t="shared" si="1"/>
        <v>193.32000000000002</v>
      </c>
    </row>
    <row r="13" spans="1:18" x14ac:dyDescent="0.3">
      <c r="A13" t="s">
        <v>19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 s="2">
        <f t="shared" si="2"/>
        <v>0</v>
      </c>
      <c r="Q13" s="2">
        <f t="shared" si="1"/>
        <v>0</v>
      </c>
    </row>
    <row r="14" spans="1:18" x14ac:dyDescent="0.3">
      <c r="A14" t="s">
        <v>20</v>
      </c>
      <c r="E14">
        <v>343</v>
      </c>
      <c r="F14">
        <v>682</v>
      </c>
      <c r="G14">
        <v>682</v>
      </c>
      <c r="H14">
        <v>682</v>
      </c>
      <c r="I14" s="1">
        <v>682</v>
      </c>
      <c r="J14">
        <v>682</v>
      </c>
      <c r="K14">
        <v>682</v>
      </c>
      <c r="L14">
        <v>682</v>
      </c>
      <c r="M14">
        <v>682</v>
      </c>
      <c r="N14">
        <v>682</v>
      </c>
      <c r="O14">
        <v>0</v>
      </c>
      <c r="P14" s="2">
        <f t="shared" si="2"/>
        <v>34.1</v>
      </c>
      <c r="Q14" s="2">
        <f t="shared" si="1"/>
        <v>27.28</v>
      </c>
    </row>
    <row r="15" spans="1:18" x14ac:dyDescent="0.3">
      <c r="A15" t="s">
        <v>21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 s="2">
        <f t="shared" si="2"/>
        <v>0</v>
      </c>
      <c r="Q15" s="2">
        <f t="shared" si="1"/>
        <v>0</v>
      </c>
    </row>
    <row r="16" spans="1:18" x14ac:dyDescent="0.3">
      <c r="A16" t="s">
        <v>22</v>
      </c>
      <c r="E16">
        <v>417</v>
      </c>
      <c r="F16">
        <v>417</v>
      </c>
      <c r="G16">
        <v>582</v>
      </c>
      <c r="H16">
        <v>582</v>
      </c>
      <c r="I16" s="1">
        <v>582</v>
      </c>
      <c r="J16">
        <v>582</v>
      </c>
      <c r="K16">
        <v>582</v>
      </c>
      <c r="L16">
        <v>582</v>
      </c>
      <c r="M16">
        <v>582</v>
      </c>
      <c r="N16">
        <v>582</v>
      </c>
      <c r="O16">
        <v>0</v>
      </c>
      <c r="P16" s="2">
        <f t="shared" si="2"/>
        <v>29.1</v>
      </c>
      <c r="Q16" s="2">
        <f t="shared" si="1"/>
        <v>23.28</v>
      </c>
    </row>
    <row r="17" spans="1:17" x14ac:dyDescent="0.3">
      <c r="A17" t="s">
        <v>23</v>
      </c>
      <c r="E17">
        <v>0</v>
      </c>
      <c r="F17">
        <v>0</v>
      </c>
      <c r="G17">
        <v>70</v>
      </c>
      <c r="H17">
        <v>70</v>
      </c>
      <c r="I17">
        <v>70</v>
      </c>
      <c r="J17">
        <v>70</v>
      </c>
      <c r="K17">
        <v>70</v>
      </c>
      <c r="L17">
        <v>70</v>
      </c>
      <c r="M17">
        <v>70</v>
      </c>
      <c r="N17">
        <v>70</v>
      </c>
      <c r="O17">
        <v>0</v>
      </c>
      <c r="Q17" s="2">
        <f t="shared" si="1"/>
        <v>0</v>
      </c>
    </row>
    <row r="18" spans="1:17" s="5" customFormat="1" x14ac:dyDescent="0.3">
      <c r="A18" s="5" t="s">
        <v>24</v>
      </c>
      <c r="E18" s="5">
        <v>0</v>
      </c>
      <c r="F18" s="5">
        <v>0</v>
      </c>
      <c r="G18" s="5">
        <v>369</v>
      </c>
      <c r="H18" s="5">
        <v>369</v>
      </c>
      <c r="I18" s="5">
        <v>369</v>
      </c>
      <c r="J18" s="5">
        <v>369</v>
      </c>
      <c r="K18" s="1">
        <v>369</v>
      </c>
      <c r="L18" s="5">
        <v>369</v>
      </c>
      <c r="M18" s="5">
        <v>369</v>
      </c>
      <c r="N18" s="5">
        <v>369</v>
      </c>
      <c r="O18" s="5">
        <v>0</v>
      </c>
      <c r="P18" s="4">
        <f t="shared" ref="P18:P20" si="3">SUM(J18*25%/5)</f>
        <v>18.45</v>
      </c>
      <c r="Q18" s="4">
        <f t="shared" si="1"/>
        <v>14.76</v>
      </c>
    </row>
    <row r="19" spans="1:17" s="5" customFormat="1" x14ac:dyDescent="0.3">
      <c r="A19" s="5" t="s">
        <v>25</v>
      </c>
      <c r="E19" s="5">
        <v>0</v>
      </c>
      <c r="F19" s="5">
        <v>0</v>
      </c>
      <c r="G19" s="5">
        <v>344</v>
      </c>
      <c r="H19" s="5">
        <v>344</v>
      </c>
      <c r="I19" s="5">
        <v>344</v>
      </c>
      <c r="J19" s="5">
        <v>344</v>
      </c>
      <c r="K19" s="1">
        <v>344</v>
      </c>
      <c r="L19" s="5">
        <v>344</v>
      </c>
      <c r="M19" s="5">
        <v>344</v>
      </c>
      <c r="N19" s="5">
        <v>344</v>
      </c>
      <c r="O19" s="5">
        <v>0</v>
      </c>
      <c r="P19" s="4">
        <f t="shared" si="3"/>
        <v>17.2</v>
      </c>
      <c r="Q19" s="4">
        <f t="shared" si="1"/>
        <v>13.76</v>
      </c>
    </row>
    <row r="20" spans="1:17" x14ac:dyDescent="0.3">
      <c r="A20" t="s">
        <v>26</v>
      </c>
      <c r="E20">
        <v>0</v>
      </c>
      <c r="F20">
        <v>0</v>
      </c>
      <c r="G20">
        <v>202</v>
      </c>
      <c r="H20">
        <v>202</v>
      </c>
      <c r="I20">
        <v>202</v>
      </c>
      <c r="J20">
        <v>202</v>
      </c>
      <c r="K20" s="1">
        <v>202</v>
      </c>
      <c r="L20">
        <v>202</v>
      </c>
      <c r="M20">
        <v>202</v>
      </c>
      <c r="N20">
        <v>202</v>
      </c>
      <c r="O20">
        <v>0</v>
      </c>
      <c r="P20" s="2">
        <f t="shared" si="3"/>
        <v>10.1</v>
      </c>
      <c r="Q20" s="4">
        <f t="shared" si="1"/>
        <v>8.08</v>
      </c>
    </row>
    <row r="21" spans="1:17" x14ac:dyDescent="0.3">
      <c r="A21" t="s">
        <v>27</v>
      </c>
      <c r="E21">
        <v>0</v>
      </c>
      <c r="F21">
        <v>0</v>
      </c>
      <c r="G21">
        <v>0</v>
      </c>
      <c r="H21">
        <v>0</v>
      </c>
      <c r="I21">
        <v>0</v>
      </c>
      <c r="J21">
        <v>10624.99</v>
      </c>
      <c r="K21">
        <v>10624.99</v>
      </c>
      <c r="L21">
        <v>10624.99</v>
      </c>
      <c r="M21">
        <v>10624.99</v>
      </c>
      <c r="N21" s="1">
        <v>10624.99</v>
      </c>
      <c r="O21">
        <v>531</v>
      </c>
      <c r="P21" s="2">
        <f>SUM(M21*25%/5)</f>
        <v>531.24950000000001</v>
      </c>
      <c r="Q21" s="4">
        <f t="shared" si="1"/>
        <v>424.99960000000004</v>
      </c>
    </row>
    <row r="22" spans="1:17" x14ac:dyDescent="0.3">
      <c r="A22" t="s">
        <v>28</v>
      </c>
      <c r="E22">
        <v>0</v>
      </c>
      <c r="F22">
        <v>0</v>
      </c>
      <c r="G22">
        <v>0</v>
      </c>
      <c r="H22">
        <v>0</v>
      </c>
      <c r="I22">
        <v>0</v>
      </c>
      <c r="J22">
        <v>1495</v>
      </c>
      <c r="K22">
        <v>1495</v>
      </c>
      <c r="L22">
        <v>1495</v>
      </c>
      <c r="M22">
        <v>1495</v>
      </c>
      <c r="N22" s="1">
        <v>1495</v>
      </c>
      <c r="O22">
        <v>1495</v>
      </c>
      <c r="P22" s="2">
        <f>SUM(M22*25%/5)</f>
        <v>74.75</v>
      </c>
      <c r="Q22" s="4">
        <f t="shared" si="1"/>
        <v>59.800000000000004</v>
      </c>
    </row>
    <row r="23" spans="1:17" x14ac:dyDescent="0.3">
      <c r="A23" t="s">
        <v>29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1640</v>
      </c>
      <c r="L23">
        <v>1640</v>
      </c>
      <c r="M23">
        <v>1640</v>
      </c>
      <c r="N23">
        <v>1640</v>
      </c>
      <c r="O23" s="1">
        <v>1640</v>
      </c>
      <c r="P23" s="2">
        <f>SUM(N23*25%/5)</f>
        <v>82</v>
      </c>
      <c r="Q23" s="2">
        <f t="shared" si="1"/>
        <v>65.600000000000009</v>
      </c>
    </row>
    <row r="24" spans="1:17" x14ac:dyDescent="0.3">
      <c r="A24" t="s">
        <v>30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144</v>
      </c>
      <c r="L24">
        <v>144</v>
      </c>
      <c r="M24">
        <v>144</v>
      </c>
      <c r="N24">
        <v>144</v>
      </c>
      <c r="O24" s="1">
        <v>144</v>
      </c>
      <c r="P24" s="2">
        <f t="shared" ref="P24:P29" si="4">SUM(N24*25%/5)</f>
        <v>7.2</v>
      </c>
      <c r="Q24" s="2">
        <f t="shared" si="1"/>
        <v>5.7600000000000007</v>
      </c>
    </row>
    <row r="25" spans="1:17" x14ac:dyDescent="0.3">
      <c r="A25" t="s">
        <v>31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1500</v>
      </c>
      <c r="L25">
        <v>1500</v>
      </c>
      <c r="M25">
        <v>1500</v>
      </c>
      <c r="N25">
        <v>1500</v>
      </c>
      <c r="O25" s="1">
        <v>1500</v>
      </c>
      <c r="P25" s="2">
        <f t="shared" si="4"/>
        <v>75</v>
      </c>
      <c r="Q25" s="2">
        <f t="shared" si="1"/>
        <v>60</v>
      </c>
    </row>
    <row r="26" spans="1:17" x14ac:dyDescent="0.3">
      <c r="A26" t="s">
        <v>32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1511.88</v>
      </c>
      <c r="L26">
        <v>1511.88</v>
      </c>
      <c r="M26">
        <v>1511.88</v>
      </c>
      <c r="N26">
        <v>1511.88</v>
      </c>
      <c r="O26" s="1">
        <v>1000</v>
      </c>
      <c r="P26" s="2">
        <f t="shared" si="4"/>
        <v>75.594000000000008</v>
      </c>
      <c r="Q26" s="2">
        <f t="shared" si="1"/>
        <v>60.475200000000008</v>
      </c>
    </row>
    <row r="27" spans="1:17" x14ac:dyDescent="0.3">
      <c r="A27" t="s">
        <v>33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1200</v>
      </c>
      <c r="L27">
        <v>1200</v>
      </c>
      <c r="M27">
        <v>1200</v>
      </c>
      <c r="N27">
        <v>1200</v>
      </c>
      <c r="O27" s="1">
        <v>1200</v>
      </c>
      <c r="P27" s="2">
        <f t="shared" si="4"/>
        <v>60</v>
      </c>
      <c r="Q27" s="2">
        <f t="shared" si="1"/>
        <v>48</v>
      </c>
    </row>
    <row r="28" spans="1:17" x14ac:dyDescent="0.3">
      <c r="A28" t="s">
        <v>34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428.92</v>
      </c>
      <c r="L28">
        <v>428.92</v>
      </c>
      <c r="M28">
        <v>428.92</v>
      </c>
      <c r="N28">
        <v>428.92</v>
      </c>
      <c r="O28" s="1">
        <v>250</v>
      </c>
      <c r="P28" s="2">
        <f t="shared" si="4"/>
        <v>21.446000000000002</v>
      </c>
      <c r="Q28" s="2">
        <f t="shared" si="1"/>
        <v>17.1568</v>
      </c>
    </row>
    <row r="29" spans="1:17" x14ac:dyDescent="0.3">
      <c r="A29" t="s">
        <v>35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1495</v>
      </c>
      <c r="L29">
        <v>1495</v>
      </c>
      <c r="M29">
        <v>1495</v>
      </c>
      <c r="N29">
        <v>1495</v>
      </c>
      <c r="O29" s="1">
        <v>1495</v>
      </c>
      <c r="P29" s="2">
        <f t="shared" si="4"/>
        <v>74.75</v>
      </c>
      <c r="Q29" s="2">
        <f t="shared" si="1"/>
        <v>59.800000000000004</v>
      </c>
    </row>
    <row r="30" spans="1:17" x14ac:dyDescent="0.3">
      <c r="A30" t="s">
        <v>36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838</v>
      </c>
      <c r="M30">
        <v>838</v>
      </c>
      <c r="N30">
        <v>838</v>
      </c>
      <c r="O30">
        <v>200</v>
      </c>
      <c r="P30" s="2">
        <v>200</v>
      </c>
      <c r="Q30" s="2">
        <f t="shared" si="1"/>
        <v>160</v>
      </c>
    </row>
    <row r="31" spans="1:17" x14ac:dyDescent="0.3">
      <c r="A31" t="s">
        <v>37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80.489999999999995</v>
      </c>
      <c r="M31">
        <v>80.489999999999995</v>
      </c>
      <c r="N31">
        <v>80.489999999999995</v>
      </c>
      <c r="O31">
        <v>80</v>
      </c>
      <c r="P31" s="2">
        <v>80</v>
      </c>
      <c r="Q31" s="2">
        <f t="shared" si="1"/>
        <v>64</v>
      </c>
    </row>
    <row r="32" spans="1:17" x14ac:dyDescent="0.3">
      <c r="A32" t="s">
        <v>38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149.99</v>
      </c>
      <c r="M32">
        <v>149.99</v>
      </c>
      <c r="N32">
        <v>149.99</v>
      </c>
      <c r="O32">
        <v>150</v>
      </c>
      <c r="P32" s="2">
        <v>150</v>
      </c>
      <c r="Q32" s="2">
        <f t="shared" si="1"/>
        <v>120</v>
      </c>
    </row>
    <row r="33" spans="1:17" x14ac:dyDescent="0.3">
      <c r="A33" t="s">
        <v>39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54</v>
      </c>
      <c r="M33">
        <v>54</v>
      </c>
      <c r="N33">
        <v>54</v>
      </c>
      <c r="O33">
        <v>54</v>
      </c>
      <c r="P33" s="2">
        <v>54</v>
      </c>
      <c r="Q33" s="2">
        <f t="shared" si="1"/>
        <v>43.2</v>
      </c>
    </row>
    <row r="34" spans="1:17" x14ac:dyDescent="0.3">
      <c r="A34" t="s">
        <v>40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124.98</v>
      </c>
      <c r="M34">
        <v>124.98</v>
      </c>
      <c r="N34">
        <v>124.98</v>
      </c>
      <c r="O34">
        <v>125</v>
      </c>
      <c r="P34" s="2">
        <v>125</v>
      </c>
      <c r="Q34" s="2">
        <f t="shared" si="1"/>
        <v>100</v>
      </c>
    </row>
    <row r="35" spans="1:17" x14ac:dyDescent="0.3">
      <c r="A35" t="s">
        <v>41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116.63</v>
      </c>
      <c r="M35">
        <v>116.63</v>
      </c>
      <c r="N35">
        <v>116.63</v>
      </c>
      <c r="O35">
        <v>116</v>
      </c>
      <c r="P35" s="2">
        <v>116</v>
      </c>
      <c r="Q35" s="2">
        <f t="shared" si="1"/>
        <v>92.800000000000011</v>
      </c>
    </row>
    <row r="36" spans="1:17" x14ac:dyDescent="0.3">
      <c r="A36" t="s">
        <v>42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5</v>
      </c>
      <c r="M36">
        <v>5</v>
      </c>
      <c r="N36">
        <v>5</v>
      </c>
      <c r="O36">
        <v>5</v>
      </c>
      <c r="P36" s="2">
        <v>5</v>
      </c>
      <c r="Q36" s="2">
        <f t="shared" si="1"/>
        <v>4</v>
      </c>
    </row>
    <row r="37" spans="1:17" x14ac:dyDescent="0.3">
      <c r="A37" t="s">
        <v>43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30</v>
      </c>
      <c r="M37">
        <v>30</v>
      </c>
      <c r="N37">
        <v>30</v>
      </c>
      <c r="O37">
        <v>30</v>
      </c>
      <c r="P37" s="2">
        <v>30</v>
      </c>
      <c r="Q37" s="2">
        <f t="shared" si="1"/>
        <v>24</v>
      </c>
    </row>
    <row r="38" spans="1:17" x14ac:dyDescent="0.3">
      <c r="A38" t="s">
        <v>44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391.6</v>
      </c>
      <c r="M38">
        <v>391.6</v>
      </c>
      <c r="N38">
        <v>391.6</v>
      </c>
      <c r="O38">
        <v>300</v>
      </c>
      <c r="P38" s="2">
        <v>300</v>
      </c>
      <c r="Q38" s="2">
        <f t="shared" si="1"/>
        <v>240</v>
      </c>
    </row>
    <row r="39" spans="1:17" x14ac:dyDescent="0.3">
      <c r="A39" t="s">
        <v>45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780</v>
      </c>
      <c r="M39">
        <v>780</v>
      </c>
      <c r="N39">
        <v>780</v>
      </c>
      <c r="O39">
        <v>780</v>
      </c>
      <c r="P39" s="2">
        <v>780</v>
      </c>
      <c r="Q39" s="2">
        <f t="shared" si="1"/>
        <v>624</v>
      </c>
    </row>
    <row r="40" spans="1:17" x14ac:dyDescent="0.3">
      <c r="A40" t="s">
        <v>46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2557</v>
      </c>
      <c r="M40">
        <v>2557</v>
      </c>
      <c r="N40">
        <v>2557</v>
      </c>
      <c r="O40">
        <v>2557</v>
      </c>
      <c r="P40" s="2">
        <v>2557</v>
      </c>
      <c r="Q40" s="2">
        <f t="shared" si="1"/>
        <v>2045.6000000000001</v>
      </c>
    </row>
    <row r="41" spans="1:17" x14ac:dyDescent="0.3">
      <c r="A41" t="s">
        <v>47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2862</v>
      </c>
      <c r="M41">
        <v>2862</v>
      </c>
      <c r="N41">
        <v>2862</v>
      </c>
      <c r="O41">
        <v>2862</v>
      </c>
      <c r="P41" s="2">
        <v>2862</v>
      </c>
      <c r="Q41" s="2">
        <f t="shared" si="1"/>
        <v>2289.6</v>
      </c>
    </row>
    <row r="42" spans="1:17" x14ac:dyDescent="0.3">
      <c r="A42" t="s">
        <v>48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4850</v>
      </c>
      <c r="M42">
        <v>4850</v>
      </c>
      <c r="N42">
        <v>4850</v>
      </c>
      <c r="O42">
        <v>4850</v>
      </c>
      <c r="P42" s="2">
        <v>4850</v>
      </c>
      <c r="Q42" s="2">
        <f t="shared" si="1"/>
        <v>3880</v>
      </c>
    </row>
    <row r="43" spans="1:17" x14ac:dyDescent="0.3">
      <c r="A43" t="s">
        <v>49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5500</v>
      </c>
      <c r="N43">
        <v>5500</v>
      </c>
      <c r="O43">
        <v>5500</v>
      </c>
      <c r="P43" s="2">
        <v>5500</v>
      </c>
      <c r="Q43" s="2">
        <f t="shared" si="1"/>
        <v>4400</v>
      </c>
    </row>
    <row r="44" spans="1:17" x14ac:dyDescent="0.3">
      <c r="A44" t="s">
        <v>50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5385.6</v>
      </c>
      <c r="N44">
        <v>5385.6</v>
      </c>
      <c r="O44">
        <v>5300</v>
      </c>
      <c r="P44" s="2">
        <v>5300</v>
      </c>
      <c r="Q44" s="2">
        <f t="shared" si="1"/>
        <v>4240</v>
      </c>
    </row>
    <row r="45" spans="1:17" x14ac:dyDescent="0.3">
      <c r="A45" t="s">
        <v>51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1260</v>
      </c>
      <c r="N45">
        <v>1260</v>
      </c>
      <c r="O45">
        <v>1260</v>
      </c>
      <c r="P45" s="2">
        <v>1260</v>
      </c>
      <c r="Q45" s="2">
        <f t="shared" si="1"/>
        <v>1008</v>
      </c>
    </row>
    <row r="46" spans="1:17" x14ac:dyDescent="0.3">
      <c r="A46" t="s">
        <v>46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1349.96</v>
      </c>
      <c r="N46">
        <v>1349.96</v>
      </c>
      <c r="O46">
        <v>1349</v>
      </c>
      <c r="P46" s="2">
        <v>1349</v>
      </c>
      <c r="Q46" s="2">
        <f t="shared" si="1"/>
        <v>1079.2</v>
      </c>
    </row>
    <row r="47" spans="1:17" x14ac:dyDescent="0.3">
      <c r="A47" t="s">
        <v>46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1246</v>
      </c>
      <c r="O47">
        <v>1246</v>
      </c>
      <c r="P47" s="2">
        <v>1246</v>
      </c>
      <c r="Q47" s="2">
        <f t="shared" si="1"/>
        <v>996.80000000000007</v>
      </c>
    </row>
    <row r="48" spans="1:17" x14ac:dyDescent="0.3">
      <c r="A48" t="s">
        <v>52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469</v>
      </c>
      <c r="O48">
        <v>469</v>
      </c>
      <c r="P48" s="2">
        <v>469</v>
      </c>
      <c r="Q48" s="2">
        <f t="shared" si="1"/>
        <v>375.20000000000005</v>
      </c>
    </row>
    <row r="49" spans="1:17" x14ac:dyDescent="0.3">
      <c r="A49" t="s">
        <v>53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151</v>
      </c>
      <c r="O49">
        <v>151</v>
      </c>
      <c r="P49" s="2">
        <v>151</v>
      </c>
      <c r="Q49" s="2">
        <f t="shared" si="1"/>
        <v>120.80000000000001</v>
      </c>
    </row>
    <row r="50" spans="1:17" x14ac:dyDescent="0.3">
      <c r="A50" t="s">
        <v>46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1439</v>
      </c>
      <c r="O50">
        <v>1439</v>
      </c>
      <c r="P50" s="2">
        <v>1439</v>
      </c>
      <c r="Q50" s="2">
        <f t="shared" si="1"/>
        <v>1151.2</v>
      </c>
    </row>
    <row r="51" spans="1:17" x14ac:dyDescent="0.3">
      <c r="A51" t="s">
        <v>54</v>
      </c>
      <c r="O51">
        <v>4500</v>
      </c>
      <c r="P51" s="2">
        <v>4500</v>
      </c>
      <c r="Q51" s="2">
        <f t="shared" si="1"/>
        <v>3600</v>
      </c>
    </row>
    <row r="52" spans="1:17" x14ac:dyDescent="0.3">
      <c r="A52" t="s">
        <v>55</v>
      </c>
      <c r="O52">
        <v>603</v>
      </c>
      <c r="P52" s="2">
        <v>603</v>
      </c>
      <c r="Q52" s="2">
        <f t="shared" si="1"/>
        <v>482.40000000000003</v>
      </c>
    </row>
    <row r="53" spans="1:17" x14ac:dyDescent="0.3">
      <c r="A53" t="s">
        <v>56</v>
      </c>
      <c r="O53">
        <v>55000</v>
      </c>
      <c r="P53" s="2">
        <v>55000</v>
      </c>
      <c r="Q53" s="2">
        <f>P53*(1-20%)</f>
        <v>44000</v>
      </c>
    </row>
    <row r="54" spans="1:17" x14ac:dyDescent="0.3">
      <c r="A54" t="s">
        <v>51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1985</v>
      </c>
      <c r="N54">
        <v>1985</v>
      </c>
      <c r="O54">
        <v>1985</v>
      </c>
      <c r="P54" s="2">
        <v>1985</v>
      </c>
      <c r="Q54" s="2">
        <f t="shared" ref="Q54:Q58" si="5">P54*(1-20%)</f>
        <v>1588</v>
      </c>
    </row>
    <row r="55" spans="1:17" x14ac:dyDescent="0.3">
      <c r="A55" t="s">
        <v>60</v>
      </c>
      <c r="O55">
        <v>1700</v>
      </c>
      <c r="P55" s="2">
        <v>1700</v>
      </c>
      <c r="Q55" s="2">
        <f t="shared" si="5"/>
        <v>1360</v>
      </c>
    </row>
    <row r="56" spans="1:17" x14ac:dyDescent="0.3">
      <c r="A56" t="s">
        <v>59</v>
      </c>
      <c r="O56">
        <v>1200</v>
      </c>
      <c r="P56" s="2">
        <v>1200</v>
      </c>
      <c r="Q56" s="2">
        <f t="shared" si="5"/>
        <v>960</v>
      </c>
    </row>
    <row r="57" spans="1:17" x14ac:dyDescent="0.3">
      <c r="A57" t="s">
        <v>63</v>
      </c>
      <c r="P57" s="2">
        <v>50</v>
      </c>
      <c r="Q57" s="2">
        <f t="shared" si="5"/>
        <v>40</v>
      </c>
    </row>
    <row r="58" spans="1:17" x14ac:dyDescent="0.3">
      <c r="A58" t="s">
        <v>62</v>
      </c>
      <c r="P58" s="2">
        <v>900</v>
      </c>
      <c r="Q58" s="2">
        <f t="shared" si="5"/>
        <v>720</v>
      </c>
    </row>
    <row r="59" spans="1:17" x14ac:dyDescent="0.3">
      <c r="A59" t="s">
        <v>61</v>
      </c>
      <c r="P59" s="4"/>
      <c r="Q59" s="2">
        <v>3203</v>
      </c>
    </row>
    <row r="60" spans="1:17" x14ac:dyDescent="0.3">
      <c r="A60" t="s">
        <v>68</v>
      </c>
      <c r="P60" s="4"/>
      <c r="Q60" s="2">
        <v>690</v>
      </c>
    </row>
    <row r="61" spans="1:17" x14ac:dyDescent="0.3">
      <c r="A61" t="s">
        <v>69</v>
      </c>
      <c r="P61" s="4"/>
      <c r="Q61" s="2">
        <v>3201</v>
      </c>
    </row>
    <row r="62" spans="1:17" x14ac:dyDescent="0.3">
      <c r="A62" t="s">
        <v>70</v>
      </c>
      <c r="P62" s="4"/>
      <c r="Q62" s="2">
        <v>960</v>
      </c>
    </row>
    <row r="63" spans="1:17" x14ac:dyDescent="0.3">
      <c r="A63" t="s">
        <v>71</v>
      </c>
      <c r="P63" s="4"/>
      <c r="Q63" s="2">
        <v>4115</v>
      </c>
    </row>
    <row r="64" spans="1:17" x14ac:dyDescent="0.3">
      <c r="A64" t="s">
        <v>72</v>
      </c>
      <c r="P64" s="4"/>
      <c r="Q64" s="2">
        <v>3690</v>
      </c>
    </row>
    <row r="65" spans="1:17" x14ac:dyDescent="0.3">
      <c r="P65" s="4"/>
    </row>
    <row r="66" spans="1:17" x14ac:dyDescent="0.3">
      <c r="P66" s="4"/>
    </row>
    <row r="67" spans="1:17" x14ac:dyDescent="0.3">
      <c r="P67" s="4"/>
    </row>
    <row r="68" spans="1:17" s="2" customFormat="1" x14ac:dyDescent="0.3">
      <c r="A68" s="2" t="s">
        <v>57</v>
      </c>
      <c r="E68" s="2">
        <f t="shared" ref="E68:P68" si="6">SUM(E4:E59)</f>
        <v>367035</v>
      </c>
      <c r="F68" s="2">
        <f t="shared" si="6"/>
        <v>367374</v>
      </c>
      <c r="G68" s="2">
        <f t="shared" si="6"/>
        <v>374206</v>
      </c>
      <c r="H68" s="2">
        <f t="shared" si="6"/>
        <v>377716</v>
      </c>
      <c r="I68" s="2">
        <f t="shared" si="6"/>
        <v>377716</v>
      </c>
      <c r="J68" s="2">
        <f t="shared" si="6"/>
        <v>389835.99</v>
      </c>
      <c r="K68" s="2">
        <f t="shared" si="6"/>
        <v>397755.79</v>
      </c>
      <c r="L68" s="2">
        <f t="shared" si="6"/>
        <v>410595.47999999992</v>
      </c>
      <c r="M68" s="2">
        <f t="shared" si="6"/>
        <v>425376.03999999992</v>
      </c>
      <c r="N68" s="2">
        <f t="shared" si="6"/>
        <v>428681.03999999992</v>
      </c>
      <c r="O68" s="2">
        <f t="shared" si="6"/>
        <v>445041</v>
      </c>
      <c r="P68" s="2">
        <f t="shared" si="6"/>
        <v>587794.13949999993</v>
      </c>
      <c r="Q68" s="2">
        <f>SUM(Q4:Q65)</f>
        <v>584094.51160000009</v>
      </c>
    </row>
    <row r="71" spans="1:17" x14ac:dyDescent="0.3">
      <c r="A71" t="s">
        <v>58</v>
      </c>
    </row>
    <row r="72" spans="1:17" x14ac:dyDescent="0.3">
      <c r="A72" t="s">
        <v>73</v>
      </c>
    </row>
    <row r="73" spans="1:17" x14ac:dyDescent="0.3">
      <c r="A73" t="s">
        <v>74</v>
      </c>
    </row>
  </sheetData>
  <printOptions gridLines="1"/>
  <pageMargins left="0.25" right="0.25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skinner</dc:creator>
  <cp:lastModifiedBy>michelle skinner</cp:lastModifiedBy>
  <cp:lastPrinted>2025-05-02T10:37:42Z</cp:lastPrinted>
  <dcterms:created xsi:type="dcterms:W3CDTF">2015-06-05T18:17:20Z</dcterms:created>
  <dcterms:modified xsi:type="dcterms:W3CDTF">2026-06-24T19:01:57Z</dcterms:modified>
</cp:coreProperties>
</file>